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210" activeTab="1"/>
  </bookViews>
  <sheets>
    <sheet name="竹市3階" sheetId="1" r:id="rId1"/>
    <sheet name="南市3階" sheetId="2" r:id="rId2"/>
    <sheet name="嘉縣3階" sheetId="3" r:id="rId3"/>
    <sheet name="屏東縣3階" sheetId="4" r:id="rId4"/>
  </sheets>
  <definedNames>
    <definedName name="_xlnm.Print_Area" localSheetId="3">'屏東縣3階'!$A$1:$K$14</definedName>
    <definedName name="_xlnm.Print_Titles" localSheetId="3">'屏東縣3階'!$3:$3</definedName>
  </definedNames>
  <calcPr fullCalcOnLoad="1"/>
</workbook>
</file>

<file path=xl/sharedStrings.xml><?xml version="1.0" encoding="utf-8"?>
<sst xmlns="http://schemas.openxmlformats.org/spreadsheetml/2006/main" count="137" uniqueCount="92">
  <si>
    <t>105年度第三階段「城鎮風貌型塑整體計畫」輔導及審查會議</t>
  </si>
  <si>
    <t>序號</t>
  </si>
  <si>
    <t>縣市別</t>
  </si>
  <si>
    <t>提案單位</t>
  </si>
  <si>
    <t>類別</t>
  </si>
  <si>
    <t>案名</t>
  </si>
  <si>
    <t>計畫總經費
(元)</t>
  </si>
  <si>
    <t>申請中央補助金額
(元)</t>
  </si>
  <si>
    <t>地方配合款
(元)</t>
  </si>
  <si>
    <t>建議中央補助數
(元)</t>
  </si>
  <si>
    <t xml:space="preserve">審查意見 </t>
  </si>
  <si>
    <t>備註</t>
  </si>
  <si>
    <t>新竹市</t>
  </si>
  <si>
    <t>城市行銷處</t>
  </si>
  <si>
    <t>B</t>
  </si>
  <si>
    <t>新竹公園麗池園林特色加值計畫</t>
  </si>
  <si>
    <t xml:space="preserve">1.新竹公園為新竹市最重要開放空間，且為百年公園之更新，需以細膩手法為之，建議補充說明公園整體規劃之構想。
2.預算未列設計監造費，無法顯示總工程費用。
3.四個標案未來介面複雜，如何進行處理應事先妥善規劃。
4.公園內植栽應定期進行修枝剪葉，植物養護費用不能另列單價，應已含在植裁單價內。
5.修枝剪葉經費可酌增，並應請專業樹木修剪師執行。
6.入口意象以開放為主，設施應減量檢討。
7.園林水循環系統應結合委外經營，以利後續維護計畫。
8.樹木移植及土石方區內之平衡，應再說明清楚。
9.全區動線停車出入口及行道植栽宜加強串連各分區。
10.水景設計構想尚可，惟應說明後續如何進行維護管理。
11.入口意象應以打開空間簡易處理為原則，無須種植各種樹木作為導引，應以減量低維護為主要。
12.本案日式庭園工程編列預算建議核實後執行，如既有游泳池拆除與溪流經費未詳加說明。
13.原游泳池拆除之廢棄土是否有使用減廢之考量。
14.本案請以總經費2,000萬元辦理。
</t>
  </si>
  <si>
    <t>新竹公園圓形廣場改造工程</t>
  </si>
  <si>
    <t>1.步道地坪可加點焊鋼絲網，紅磚特殊規格改用一般A級磚或清水磚採豎砌。
2.入口廣場舖面減量檢討。
3.公園整體規劃與各區之動線(含停車)出入口，應明確界定與其他分區計畫之界線，及動線如何規劃。
4.請儘量以現有樹木，並搭配人行步道設計，可使整體自然性變高。
5.舖面步道周邊植栽，請保存現有為考量。
6.本案請以總經費350萬元辦理。</t>
  </si>
  <si>
    <t>合計</t>
  </si>
  <si>
    <t/>
  </si>
  <si>
    <t>臺南市</t>
  </si>
  <si>
    <t>臺南市政府都市發展局</t>
  </si>
  <si>
    <t>新營-鹽水糖鐵綠廊道(聯結鹽水市區段)工程</t>
  </si>
  <si>
    <t>1.請市府說明路口安全引導設施是否為統一樣式；另單價編列偏高，請再檢討。
2.座椅請皆改用RC，並應減量設計。
3.鹽水車站節點應有較詳細的設計圖，俾利審查。
4.植栽喬木L=8CM，H=3.6~4.0M，建議H=2.7~3.0M修正。
5.餘方可行處理(含水土保持)，土石方建議能平衡避免外運。
6.景觀高燈單價編列偏高，請再檢討。
7.餘方自行處理(含水土保持)每M3編800元太高，應可刪減(土方應平衡)。
8.景觀高燈21座，必要性請再檢討，編列單價高達6萬元1具，請再檢討。
9.PC刷毛及鋪面採15CM太厚，請改為10CM厚混凝土加點焊鋼絲網。
10.餘方處理4098 M3是否外運，建議本施工區域內以土方平衡為原則。
11.跨橋建議設置禁止車輛通行。
12.本案請以總經費2,400萬辦理。</t>
  </si>
  <si>
    <t>創益新營台南市新營區整合建設計畫</t>
  </si>
  <si>
    <t>臺南市東山區公所</t>
  </si>
  <si>
    <t xml:space="preserve">AB </t>
  </si>
  <si>
    <t>臺南市東山區產業及聚落文化體驗廊道</t>
  </si>
  <si>
    <t>臺南市政府工務局</t>
  </si>
  <si>
    <t>官田區環保公園改善工程</t>
  </si>
  <si>
    <t>1.公園現有樹木多，應原區保留。
2.公園擬作為防災公園，惟公園之設計構想未符合防災公園之設計原則，請再檢討。
3.本案僅需因應現地條件進行微調即可(縮小整地規模)，不建議進行太大的更動。
4.本案修枝剪葉應列為重點，建議可酌增現有喬木修枝剪葉等相關費用。
5.既為舊有的公園綠地，宜多考慮長期達到生態平衡的狀態，是否可考慮再減量施作，即可兼顧人的使用需求和自然保存的平衡關係。
6.紅磚尺寸20*9.5*5.6，並非CNS標準磚，建議採用CNS標準磚尺寸即(23*11*6)，請修正。
7.因現況樹木茂密，不需再設置原木花架(懸臂式花架)，請市府刪除此工項(203萬元)。
8.簡易廁所建議改國產品不要用國外的，如和成、電光、隆昌等，且該廁所全為蹲式馬桶，可考量1座改為蹲式馬桶即可。
9.公園內的景觀生態池，平常是草坪，所以施作方式跟有經常水體的生態池應有所不同。
10.照明部份請務必要考慮當地社區居民使用時的安全性，及植栽群的生態特色。
11.為既有環保公園，喬灌木之增植請再檢討必要之數量，灌木可提供複層植栽，但請確認後續維護管理。
12.本案請以總經費2,700萬辦理。</t>
  </si>
  <si>
    <t>臺南市政府文化局</t>
  </si>
  <si>
    <t>大目降文化園區-新化和平街日式宿舍景觀整合工程</t>
  </si>
  <si>
    <t>綜合意見欄</t>
  </si>
  <si>
    <t>105年度第三階段「城鎮風貌型塑整體計畫」輔導及審查會議</t>
  </si>
  <si>
    <t xml:space="preserve">   </t>
  </si>
  <si>
    <t>序號</t>
  </si>
  <si>
    <t>縣市別</t>
  </si>
  <si>
    <t>提案單位</t>
  </si>
  <si>
    <t>類別</t>
  </si>
  <si>
    <t>案名</t>
  </si>
  <si>
    <t>計畫總經費
(元)</t>
  </si>
  <si>
    <t>申請中央補助金額
(元)</t>
  </si>
  <si>
    <t>地方配合款
(元)</t>
  </si>
  <si>
    <t>中央補助數
(元)</t>
  </si>
  <si>
    <t xml:space="preserve">審查意見 </t>
  </si>
  <si>
    <t>跨域名稱</t>
  </si>
  <si>
    <t>嘉義縣</t>
  </si>
  <si>
    <t>綜合規劃處</t>
  </si>
  <si>
    <t>B</t>
  </si>
  <si>
    <t>蒜頭糖廠東側倉庫周邊景觀改造工程暨入口意向塑造工程</t>
  </si>
  <si>
    <t xml:space="preserve">1.創意市集倉庫內或倉庫舊廊道，可檢討。
2.倉庫未來用途如何?空間配置需與未來設施作整合使用，如(展示、販賣、餐飲)包括節點整理。
3.鋼板收邊、木頭入口、休憩平台及新設花台請檢討。
4.本案整建工程應配合未來發展計畫，應和OT廠商施作的內容先詳加釐清。
5.設計應使用薜荔非藤蔓。現有植栽應以環境整理及修枝剪葉為主。
6.花台設計應刪除，植栽選擇應以原生種為優先。
7.本案之舖面改善工程近600萬元，佔約1/3工程費，請補充說明施作地點及必要性。
8.入口意象綠化屋頂請補充說明其必要性，另請補充說明經營管理策略及內容。
9.外加設備非本工程，未來施作時是否有施作場所之預留？
10.倉庫沿線廊道頗長，建議設節點，並與倉庫兩側綠帶串聯。
11.建議將園區清整，先環境整理，俟廠商進駐後由廠商自行建設。
12..本案總經費匡列為2,500萬元。
</t>
  </si>
  <si>
    <t>嘉義縣故宮南院田園城鄉計畫</t>
  </si>
  <si>
    <t>AB</t>
  </si>
  <si>
    <t>嘉義高鐵站前低碳基地景觀工程案</t>
  </si>
  <si>
    <t xml:space="preserve">1.太陽能停車棚改以林蔭停車，分散式雨遮功能難擋風雨打濕，應檢討。
2.建議造型雨遮修正為廊道或其他較合適之名稱。
3.太陽能設備之施作點，請注意耐久及安全性。應注意結構安全及颱風可能造成災害。
4.造型不美觀，無創新，應重新檢討。低碳創新之精神，宜與建築物具連結性。
5.太陽能車棚在造型上應更現代化外，應著重防颱設計，避免其不耐久與維管之困擾。
6.本案總經費匡列為1,500萬元。
</t>
  </si>
  <si>
    <t>臺南市學甲區東陽國民小學</t>
  </si>
  <si>
    <t>AB</t>
  </si>
  <si>
    <t>東陽國小103年城鎮風貌型塑計畫</t>
  </si>
  <si>
    <t>合計</t>
  </si>
  <si>
    <t>柳營火車站周邊環境改善</t>
  </si>
  <si>
    <t>再現月津風華-鹽水公十八西側水岸步道延伸計畫</t>
  </si>
  <si>
    <t xml:space="preserve"> </t>
  </si>
  <si>
    <t>序號</t>
  </si>
  <si>
    <t>縣市別</t>
  </si>
  <si>
    <t>提案單位</t>
  </si>
  <si>
    <t>案名</t>
  </si>
  <si>
    <t>計畫總經費
(元)</t>
  </si>
  <si>
    <t>申請中央補助金額
(元)</t>
  </si>
  <si>
    <t>地方配合款
(元)</t>
  </si>
  <si>
    <t>中央補助數
(元)</t>
  </si>
  <si>
    <t xml:space="preserve">審查意見 </t>
  </si>
  <si>
    <t>備註</t>
  </si>
  <si>
    <t>屏東縣</t>
  </si>
  <si>
    <t xml:space="preserve"> 觀傳處</t>
  </si>
  <si>
    <t>B</t>
  </si>
  <si>
    <t>屏東縣東港人文環境整備工程</t>
  </si>
  <si>
    <t xml:space="preserve">1.植栽工程也編列喬木移植經費，請說明喬木移植之必要性。
2.制式設施座椅、燈號、鋪面、高壓混擬土磚材質及花臺(林木應下地)等，請檢討減量設計。
3.候車亭應查明是否要請照。
4.護欄太花俏，單價自然高，請調整。
5.鍍鋅鐵件設計太多，請要求電鍍量及禁止現場焊接之作業。鐵木欄杆設計圖請再檢討其牢靠度穩定度，接合點處理。
6臨海地區使用鋼骨，鍍鋅方管易受環境影響產生銹蝕，請再評估。
7.本案全部使用高壓混擬土磚，請考量耐久易維管材料取代。
8.高壓磚就是所謂各廠牌之仿木紋磚、透水磚、平板磚、彩晶地磚、仿古磚、連鎖磚...等，因為皆不耐久所以請停止採用。
9.本案總經費匡列為1,400萬元。
</t>
  </si>
  <si>
    <t>海洋經濟整合發展構想-以東港、大鵬灣及小琉球為示範</t>
  </si>
  <si>
    <t>工務處</t>
  </si>
  <si>
    <t>AB</t>
  </si>
  <si>
    <t>屏東書院周邊環境景觀改善工程</t>
  </si>
  <si>
    <t xml:space="preserve">1.游泳池打除作公園，景觀燈重點地區設置減量檢討，木橋必要性檢討。
2..休憩座椅單價偏高，其他單價亦請一併檢討。
3.新設景石建議刪除，座椅或擋土牆請簡化。
4.陶磚鋪面不恰當易濕滑，可以A級紅磚或清水磚取代，並以豎砌方式鋪設即可，以解決溼滑問題。
5.本案總經費匡列為450萬元。
</t>
  </si>
  <si>
    <t>屏東平原水嫷香蓮根計畫</t>
  </si>
  <si>
    <t>屏東縣竹田至潮州橋下空間環境建構計畫工程(第二期)</t>
  </si>
  <si>
    <t xml:space="preserve">1.本案為高架橋下開闢自行車道，請檢視各施作工項之合適性。
2.本案建議以自行車道串連為主，目前設置入口廣場與休憩座椅、路燈數量過多，有過度設計之嫌，請減量設計。
3.橋下兩側行道樹各一排，間距以6-7m為原則。自行車跨橋3.2m宜內縮，以避免汽車通行。
4.小廣場休憩座椅，碎石造景之必要性，數量宜檢討，應以適地適量為原則。
5高架橋下空間以制式化施作方式，宜再檢討。
6.本案應以串連南北段的自行車道系統為主。自行車道施作經費，建議依體育署補助原則。
7.平板磚耐久性不佳，請採用其他耐久材料取代。
8.橋以鋼構Deck版鋪AC或RC，不宜以陶磚，應以簡易方式設計。
9.本案總經費匡列為1,700萬元。
</t>
  </si>
  <si>
    <t>客務處</t>
  </si>
  <si>
    <t>國道3號奉茶空間營造計畫</t>
  </si>
  <si>
    <t xml:space="preserve">1.休憩座椅、奉茶亭及造型花台應減量，彩繪藝術無必要性，應檢討。
2.本案應以環境整理，簡易設施修補為主。
3.本案總經費匡列為400萬元。
</t>
  </si>
  <si>
    <t>合計</t>
  </si>
  <si>
    <t>綜合意見欄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</si>
</sst>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(* #,##0.00_);_(* \(#,##0.00\);_(* &quot;-&quot;??_);_(@_)"/>
    <numFmt numFmtId="178" formatCode="#,##0_ 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b/>
      <sz val="22"/>
      <name val="標楷體"/>
      <family val="4"/>
    </font>
    <font>
      <sz val="9"/>
      <name val="新細明體"/>
      <family val="1"/>
    </font>
    <font>
      <sz val="22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8" fillId="0" borderId="11" xfId="0" applyNumberFormat="1" applyFont="1" applyBorder="1" applyAlignment="1">
      <alignment vertical="center" wrapText="1" shrinkToFit="1"/>
    </xf>
    <xf numFmtId="3" fontId="8" fillId="0" borderId="11" xfId="0" applyNumberFormat="1" applyFont="1" applyBorder="1" applyAlignment="1">
      <alignment horizontal="right" vertical="center" shrinkToFit="1"/>
    </xf>
    <xf numFmtId="3" fontId="7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15" xfId="0" applyNumberFormat="1" applyFont="1" applyBorder="1" applyAlignment="1">
      <alignment horizontal="center" vertical="center" shrinkToFit="1"/>
    </xf>
    <xf numFmtId="3" fontId="8" fillId="0" borderId="1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17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3" fontId="8" fillId="0" borderId="15" xfId="0" applyNumberFormat="1" applyFont="1" applyBorder="1" applyAlignment="1">
      <alignment horizontal="center" vertical="center" shrinkToFit="1"/>
    </xf>
    <xf numFmtId="3" fontId="8" fillId="0" borderId="18" xfId="0" applyNumberFormat="1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shrinkToFit="1"/>
    </xf>
    <xf numFmtId="3" fontId="8" fillId="0" borderId="17" xfId="0" applyNumberFormat="1" applyFont="1" applyFill="1" applyBorder="1" applyAlignment="1">
      <alignment horizontal="center" vertical="center" shrinkToFit="1"/>
    </xf>
    <xf numFmtId="3" fontId="8" fillId="0" borderId="15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2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40" zoomScaleNormal="20" zoomScaleSheetLayoutView="40" zoomScalePageLayoutView="0" workbookViewId="0" topLeftCell="A2">
      <selection activeCell="I7" sqref="I7"/>
    </sheetView>
  </sheetViews>
  <sheetFormatPr defaultColWidth="9.00390625" defaultRowHeight="16.5"/>
  <cols>
    <col min="1" max="1" width="5.25390625" style="1" customWidth="1"/>
    <col min="2" max="2" width="8.50390625" style="1" customWidth="1"/>
    <col min="3" max="3" width="9.25390625" style="1" customWidth="1"/>
    <col min="4" max="4" width="5.625" style="1" customWidth="1"/>
    <col min="5" max="5" width="24.625" style="13" customWidth="1"/>
    <col min="6" max="6" width="13.375" style="14" customWidth="1"/>
    <col min="7" max="7" width="14.875" style="1" customWidth="1"/>
    <col min="8" max="8" width="13.50390625" style="1" customWidth="1"/>
    <col min="9" max="9" width="17.625" style="1" customWidth="1"/>
    <col min="10" max="10" width="68.00390625" style="1" customWidth="1"/>
    <col min="11" max="16384" width="9.00390625" style="1" customWidth="1"/>
  </cols>
  <sheetData>
    <row r="1" spans="1:11" ht="7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1.25" customHeight="1">
      <c r="A2" s="2"/>
      <c r="B2" s="2"/>
      <c r="C2" s="3"/>
      <c r="D2" s="3"/>
      <c r="E2" s="3"/>
      <c r="F2" s="3"/>
      <c r="G2" s="3"/>
      <c r="H2" s="3"/>
      <c r="I2" s="3"/>
      <c r="J2" s="4"/>
      <c r="K2" s="5"/>
    </row>
    <row r="3" spans="1:11" ht="9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399.75" customHeight="1">
      <c r="A4" s="31">
        <v>1</v>
      </c>
      <c r="B4" s="34" t="s">
        <v>12</v>
      </c>
      <c r="C4" s="36" t="s">
        <v>13</v>
      </c>
      <c r="D4" s="36" t="s">
        <v>14</v>
      </c>
      <c r="E4" s="36" t="s">
        <v>15</v>
      </c>
      <c r="F4" s="38">
        <v>23600000</v>
      </c>
      <c r="G4" s="38">
        <v>17700000</v>
      </c>
      <c r="H4" s="40">
        <v>5900000</v>
      </c>
      <c r="I4" s="42">
        <v>13200000</v>
      </c>
      <c r="J4" s="43" t="s">
        <v>16</v>
      </c>
      <c r="K4" s="31"/>
    </row>
    <row r="5" spans="1:11" ht="213.75" customHeight="1">
      <c r="A5" s="31"/>
      <c r="B5" s="35"/>
      <c r="C5" s="37"/>
      <c r="D5" s="37"/>
      <c r="E5" s="37"/>
      <c r="F5" s="39"/>
      <c r="G5" s="39"/>
      <c r="H5" s="41"/>
      <c r="I5" s="42"/>
      <c r="J5" s="43"/>
      <c r="K5" s="31"/>
    </row>
    <row r="6" spans="1:11" ht="270" customHeight="1">
      <c r="A6" s="6">
        <v>2</v>
      </c>
      <c r="B6" s="8" t="s">
        <v>12</v>
      </c>
      <c r="C6" s="6" t="s">
        <v>13</v>
      </c>
      <c r="D6" s="6" t="s">
        <v>14</v>
      </c>
      <c r="E6" s="6" t="s">
        <v>17</v>
      </c>
      <c r="F6" s="19">
        <v>5000000</v>
      </c>
      <c r="G6" s="20">
        <v>3750000</v>
      </c>
      <c r="H6" s="21">
        <v>1250000</v>
      </c>
      <c r="I6" s="22">
        <v>2310000</v>
      </c>
      <c r="J6" s="9" t="s">
        <v>18</v>
      </c>
      <c r="K6" s="10"/>
    </row>
    <row r="7" spans="1:11" ht="39.75" customHeight="1">
      <c r="A7" s="31" t="s">
        <v>19</v>
      </c>
      <c r="B7" s="31"/>
      <c r="C7" s="31"/>
      <c r="D7" s="31"/>
      <c r="E7" s="31"/>
      <c r="F7" s="17">
        <v>28600000</v>
      </c>
      <c r="G7" s="17">
        <v>21450000</v>
      </c>
      <c r="H7" s="17">
        <v>7150000</v>
      </c>
      <c r="I7" s="16">
        <f>SUM(I4:I6)</f>
        <v>15510000</v>
      </c>
      <c r="J7" s="11"/>
      <c r="K7" s="12"/>
    </row>
    <row r="8" spans="1:11" ht="3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97.5" customHeight="1">
      <c r="A9" s="32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</row>
  </sheetData>
  <sheetProtection/>
  <mergeCells count="15">
    <mergeCell ref="K4:K5"/>
    <mergeCell ref="G4:G5"/>
    <mergeCell ref="H4:H5"/>
    <mergeCell ref="I4:I5"/>
    <mergeCell ref="J4:J5"/>
    <mergeCell ref="A7:E7"/>
    <mergeCell ref="A8:K8"/>
    <mergeCell ref="A9:K9"/>
    <mergeCell ref="A1:K1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50" zoomScaleNormal="20" zoomScaleSheetLayoutView="50" zoomScalePageLayoutView="0" workbookViewId="0" topLeftCell="A1">
      <selection activeCell="K8" sqref="A1:K8"/>
    </sheetView>
  </sheetViews>
  <sheetFormatPr defaultColWidth="9.00390625" defaultRowHeight="16.5"/>
  <cols>
    <col min="1" max="1" width="5.25390625" style="1" customWidth="1"/>
    <col min="2" max="2" width="8.50390625" style="1" customWidth="1"/>
    <col min="3" max="3" width="9.25390625" style="1" customWidth="1"/>
    <col min="4" max="4" width="5.625" style="1" customWidth="1"/>
    <col min="5" max="5" width="24.625" style="1" customWidth="1"/>
    <col min="6" max="6" width="13.375" style="14" customWidth="1"/>
    <col min="7" max="7" width="14.875" style="1" customWidth="1"/>
    <col min="8" max="8" width="13.50390625" style="1" customWidth="1"/>
    <col min="9" max="9" width="16.875" style="1" customWidth="1"/>
    <col min="10" max="10" width="68.00390625" style="1" customWidth="1"/>
    <col min="11" max="16384" width="9.00390625" style="1" customWidth="1"/>
  </cols>
  <sheetData>
    <row r="1" spans="1:11" ht="7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1.25" customHeight="1">
      <c r="A2" s="2"/>
      <c r="B2" s="2"/>
      <c r="C2" s="3"/>
      <c r="D2" s="3"/>
      <c r="E2" s="3"/>
      <c r="F2" s="3"/>
      <c r="G2" s="3"/>
      <c r="H2" s="3"/>
      <c r="I2" s="3"/>
      <c r="J2" s="4"/>
      <c r="K2" s="5"/>
    </row>
    <row r="3" spans="1:11" ht="9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5" customFormat="1" ht="408" customHeight="1">
      <c r="A4" s="44">
        <v>1</v>
      </c>
      <c r="B4" s="45" t="s">
        <v>21</v>
      </c>
      <c r="C4" s="47" t="s">
        <v>22</v>
      </c>
      <c r="D4" s="47" t="s">
        <v>14</v>
      </c>
      <c r="E4" s="47" t="s">
        <v>23</v>
      </c>
      <c r="F4" s="49">
        <v>26400000</v>
      </c>
      <c r="G4" s="49">
        <v>20000000</v>
      </c>
      <c r="H4" s="51">
        <v>6400000</v>
      </c>
      <c r="I4" s="53">
        <v>18240000</v>
      </c>
      <c r="J4" s="54" t="s">
        <v>24</v>
      </c>
      <c r="K4" s="44" t="s">
        <v>25</v>
      </c>
    </row>
    <row r="5" spans="1:11" s="15" customFormat="1" ht="27" customHeight="1">
      <c r="A5" s="44"/>
      <c r="B5" s="46" t="s">
        <v>21</v>
      </c>
      <c r="C5" s="48" t="s">
        <v>26</v>
      </c>
      <c r="D5" s="48" t="s">
        <v>27</v>
      </c>
      <c r="E5" s="48" t="s">
        <v>28</v>
      </c>
      <c r="F5" s="50">
        <v>12980000</v>
      </c>
      <c r="G5" s="50">
        <v>2820542</v>
      </c>
      <c r="H5" s="52">
        <v>842503</v>
      </c>
      <c r="I5" s="53"/>
      <c r="J5" s="54"/>
      <c r="K5" s="44"/>
    </row>
    <row r="6" spans="1:11" s="15" customFormat="1" ht="408" customHeight="1">
      <c r="A6" s="44">
        <v>2</v>
      </c>
      <c r="B6" s="45" t="s">
        <v>21</v>
      </c>
      <c r="C6" s="47" t="s">
        <v>29</v>
      </c>
      <c r="D6" s="47" t="s">
        <v>14</v>
      </c>
      <c r="E6" s="47" t="s">
        <v>30</v>
      </c>
      <c r="F6" s="49">
        <v>30000000</v>
      </c>
      <c r="G6" s="49">
        <v>20000000</v>
      </c>
      <c r="H6" s="51">
        <v>10000000</v>
      </c>
      <c r="I6" s="53">
        <v>20520000</v>
      </c>
      <c r="J6" s="54" t="s">
        <v>31</v>
      </c>
      <c r="K6" s="44" t="s">
        <v>20</v>
      </c>
    </row>
    <row r="7" spans="1:11" s="15" customFormat="1" ht="173.25" customHeight="1">
      <c r="A7" s="44"/>
      <c r="B7" s="46" t="s">
        <v>21</v>
      </c>
      <c r="C7" s="48" t="s">
        <v>32</v>
      </c>
      <c r="D7" s="48" t="s">
        <v>14</v>
      </c>
      <c r="E7" s="48" t="s">
        <v>33</v>
      </c>
      <c r="F7" s="50">
        <v>3663037</v>
      </c>
      <c r="G7" s="50">
        <v>2820543</v>
      </c>
      <c r="H7" s="52">
        <v>842504</v>
      </c>
      <c r="I7" s="53"/>
      <c r="J7" s="54"/>
      <c r="K7" s="44"/>
    </row>
    <row r="8" spans="1:11" ht="39.75" customHeight="1">
      <c r="A8" s="31" t="s">
        <v>19</v>
      </c>
      <c r="B8" s="31"/>
      <c r="C8" s="31"/>
      <c r="D8" s="31"/>
      <c r="E8" s="31"/>
      <c r="F8" s="17">
        <v>56400000</v>
      </c>
      <c r="G8" s="17">
        <v>40000000</v>
      </c>
      <c r="H8" s="17">
        <v>16400000</v>
      </c>
      <c r="I8" s="16">
        <f>SUM(I4:I7)</f>
        <v>38760000</v>
      </c>
      <c r="J8" s="11"/>
      <c r="K8" s="12"/>
    </row>
    <row r="9" spans="1:11" ht="39.75" customHeight="1">
      <c r="A9" s="31" t="s">
        <v>34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97.5" customHeight="1">
      <c r="A10" s="32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</sheetData>
  <sheetProtection/>
  <mergeCells count="26">
    <mergeCell ref="A8:E8"/>
    <mergeCell ref="A9:K9"/>
    <mergeCell ref="H6:H7"/>
    <mergeCell ref="I6:I7"/>
    <mergeCell ref="J6:J7"/>
    <mergeCell ref="K6:K7"/>
    <mergeCell ref="A10:K10"/>
    <mergeCell ref="J4:J5"/>
    <mergeCell ref="K4:K5"/>
    <mergeCell ref="A6:A7"/>
    <mergeCell ref="B6:B7"/>
    <mergeCell ref="C6:C7"/>
    <mergeCell ref="D6:D7"/>
    <mergeCell ref="E6:E7"/>
    <mergeCell ref="F6:F7"/>
    <mergeCell ref="G6:G7"/>
    <mergeCell ref="A1:K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50" zoomScaleNormal="20" zoomScaleSheetLayoutView="50" zoomScalePageLayoutView="0" workbookViewId="0" topLeftCell="A1">
      <selection activeCell="K8" sqref="A1:K8"/>
    </sheetView>
  </sheetViews>
  <sheetFormatPr defaultColWidth="9.00390625" defaultRowHeight="16.5"/>
  <cols>
    <col min="1" max="1" width="5.25390625" style="1" customWidth="1"/>
    <col min="2" max="2" width="8.50390625" style="1" customWidth="1"/>
    <col min="3" max="3" width="9.25390625" style="1" customWidth="1"/>
    <col min="4" max="4" width="5.625" style="13" customWidth="1"/>
    <col min="5" max="5" width="24.625" style="1" customWidth="1"/>
    <col min="6" max="6" width="13.375" style="14" customWidth="1"/>
    <col min="7" max="7" width="14.875" style="1" customWidth="1"/>
    <col min="8" max="8" width="13.50390625" style="1" customWidth="1"/>
    <col min="9" max="9" width="14.875" style="1" customWidth="1"/>
    <col min="10" max="10" width="68.00390625" style="1" customWidth="1"/>
    <col min="11" max="16384" width="9.00390625" style="1" customWidth="1"/>
  </cols>
  <sheetData>
    <row r="1" spans="1:11" ht="79.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1.25" customHeight="1">
      <c r="A2" s="2"/>
      <c r="B2" s="2"/>
      <c r="C2" s="3"/>
      <c r="D2" s="3"/>
      <c r="E2" s="3"/>
      <c r="F2" s="3"/>
      <c r="G2" s="3"/>
      <c r="H2" s="3"/>
      <c r="I2" s="3"/>
      <c r="J2" s="4" t="s">
        <v>36</v>
      </c>
      <c r="K2" s="5"/>
    </row>
    <row r="3" spans="1:11" ht="90" customHeight="1">
      <c r="A3" s="6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7" t="s">
        <v>42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47</v>
      </c>
    </row>
    <row r="4" spans="1:11" ht="408" customHeight="1">
      <c r="A4" s="31">
        <v>1</v>
      </c>
      <c r="B4" s="34" t="s">
        <v>48</v>
      </c>
      <c r="C4" s="36" t="s">
        <v>49</v>
      </c>
      <c r="D4" s="36" t="s">
        <v>50</v>
      </c>
      <c r="E4" s="36" t="s">
        <v>51</v>
      </c>
      <c r="F4" s="38">
        <v>25000000</v>
      </c>
      <c r="G4" s="38">
        <f>F4*0.85</f>
        <v>21250000</v>
      </c>
      <c r="H4" s="40">
        <v>3750000</v>
      </c>
      <c r="I4" s="42">
        <v>21500000</v>
      </c>
      <c r="J4" s="55" t="s">
        <v>52</v>
      </c>
      <c r="K4" s="31" t="s">
        <v>53</v>
      </c>
    </row>
    <row r="5" spans="1:11" ht="300" customHeight="1">
      <c r="A5" s="31"/>
      <c r="B5" s="35"/>
      <c r="C5" s="37"/>
      <c r="D5" s="37"/>
      <c r="E5" s="37"/>
      <c r="F5" s="39"/>
      <c r="G5" s="39"/>
      <c r="H5" s="41"/>
      <c r="I5" s="42"/>
      <c r="J5" s="56"/>
      <c r="K5" s="31"/>
    </row>
    <row r="6" spans="1:11" ht="408" customHeight="1">
      <c r="A6" s="31">
        <v>2</v>
      </c>
      <c r="B6" s="34" t="s">
        <v>48</v>
      </c>
      <c r="C6" s="36" t="s">
        <v>49</v>
      </c>
      <c r="D6" s="36" t="s">
        <v>54</v>
      </c>
      <c r="E6" s="36" t="s">
        <v>55</v>
      </c>
      <c r="F6" s="38">
        <v>15000000</v>
      </c>
      <c r="G6" s="38">
        <v>12900000</v>
      </c>
      <c r="H6" s="40">
        <v>2100000</v>
      </c>
      <c r="I6" s="42">
        <v>12900000</v>
      </c>
      <c r="J6" s="55" t="s">
        <v>56</v>
      </c>
      <c r="K6" s="31" t="s">
        <v>53</v>
      </c>
    </row>
    <row r="7" spans="1:11" ht="300" customHeight="1">
      <c r="A7" s="31"/>
      <c r="B7" s="35"/>
      <c r="C7" s="37" t="s">
        <v>57</v>
      </c>
      <c r="D7" s="37" t="s">
        <v>58</v>
      </c>
      <c r="E7" s="37" t="s">
        <v>59</v>
      </c>
      <c r="F7" s="39"/>
      <c r="G7" s="39"/>
      <c r="H7" s="41"/>
      <c r="I7" s="42"/>
      <c r="J7" s="56"/>
      <c r="K7" s="31"/>
    </row>
    <row r="8" spans="1:11" ht="39.75" customHeight="1">
      <c r="A8" s="57" t="s">
        <v>60</v>
      </c>
      <c r="B8" s="58"/>
      <c r="C8" s="58"/>
      <c r="D8" s="58"/>
      <c r="E8" s="59"/>
      <c r="F8" s="17">
        <f>F4+F6</f>
        <v>40000000</v>
      </c>
      <c r="G8" s="17">
        <f>G4+G6</f>
        <v>34150000</v>
      </c>
      <c r="H8" s="17">
        <f>H4+H6</f>
        <v>5850000</v>
      </c>
      <c r="I8" s="16">
        <f>SUM(I4:I7)</f>
        <v>34400000</v>
      </c>
      <c r="J8" s="18"/>
      <c r="K8" s="12"/>
    </row>
    <row r="9" spans="1:11" ht="97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21">
      <c r="A10" s="32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</sheetData>
  <sheetProtection/>
  <mergeCells count="26">
    <mergeCell ref="H4:H5"/>
    <mergeCell ref="I4:I5"/>
    <mergeCell ref="A8:E8"/>
    <mergeCell ref="A9:K9"/>
    <mergeCell ref="A1:K1"/>
    <mergeCell ref="A4:A5"/>
    <mergeCell ref="B4:B5"/>
    <mergeCell ref="C4:C5"/>
    <mergeCell ref="D4:D5"/>
    <mergeCell ref="E4:E5"/>
    <mergeCell ref="F4:F5"/>
    <mergeCell ref="G4:G5"/>
    <mergeCell ref="H6:H7"/>
    <mergeCell ref="I6:I7"/>
    <mergeCell ref="J6:J7"/>
    <mergeCell ref="K6:K7"/>
    <mergeCell ref="A10:K10"/>
    <mergeCell ref="J4:J5"/>
    <mergeCell ref="K4:K5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K14"/>
  <sheetViews>
    <sheetView view="pageBreakPreview" zoomScale="50" zoomScaleNormal="50" zoomScaleSheetLayoutView="50" zoomScalePageLayoutView="0" workbookViewId="0" topLeftCell="B7">
      <selection activeCell="J4" sqref="J4:J5"/>
    </sheetView>
  </sheetViews>
  <sheetFormatPr defaultColWidth="9.00390625" defaultRowHeight="16.5"/>
  <cols>
    <col min="1" max="1" width="5.25390625" style="1" customWidth="1"/>
    <col min="2" max="2" width="8.50390625" style="1" customWidth="1"/>
    <col min="3" max="3" width="9.25390625" style="1" customWidth="1"/>
    <col min="4" max="4" width="5.625" style="13" customWidth="1"/>
    <col min="5" max="5" width="24.625" style="1" customWidth="1"/>
    <col min="6" max="6" width="17.625" style="14" customWidth="1"/>
    <col min="7" max="7" width="18.625" style="1" customWidth="1"/>
    <col min="8" max="8" width="17.00390625" style="1" customWidth="1"/>
    <col min="9" max="9" width="18.125" style="1" customWidth="1"/>
    <col min="10" max="10" width="63.25390625" style="1" customWidth="1"/>
    <col min="11" max="11" width="7.50390625" style="1" customWidth="1"/>
    <col min="12" max="16384" width="9.00390625" style="1" customWidth="1"/>
  </cols>
  <sheetData>
    <row r="1" spans="1:11" ht="79.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1.25" customHeight="1">
      <c r="A2" s="2"/>
      <c r="B2" s="2"/>
      <c r="C2" s="3"/>
      <c r="D2" s="3"/>
      <c r="E2" s="3"/>
      <c r="F2" s="3"/>
      <c r="G2" s="3"/>
      <c r="H2" s="3"/>
      <c r="I2" s="3"/>
      <c r="J2" s="4" t="s">
        <v>63</v>
      </c>
      <c r="K2" s="5"/>
    </row>
    <row r="3" spans="1:11" ht="90" customHeight="1">
      <c r="A3" s="6" t="s">
        <v>64</v>
      </c>
      <c r="B3" s="6" t="s">
        <v>65</v>
      </c>
      <c r="C3" s="6" t="s">
        <v>66</v>
      </c>
      <c r="D3" s="6" t="s">
        <v>40</v>
      </c>
      <c r="E3" s="6" t="s">
        <v>67</v>
      </c>
      <c r="F3" s="7" t="s">
        <v>68</v>
      </c>
      <c r="G3" s="6" t="s">
        <v>69</v>
      </c>
      <c r="H3" s="6" t="s">
        <v>70</v>
      </c>
      <c r="I3" s="6" t="s">
        <v>71</v>
      </c>
      <c r="J3" s="6" t="s">
        <v>72</v>
      </c>
      <c r="K3" s="6" t="s">
        <v>73</v>
      </c>
    </row>
    <row r="4" spans="1:11" ht="300" customHeight="1">
      <c r="A4" s="31">
        <v>1</v>
      </c>
      <c r="B4" s="34" t="s">
        <v>74</v>
      </c>
      <c r="C4" s="28" t="s">
        <v>75</v>
      </c>
      <c r="D4" s="30" t="s">
        <v>76</v>
      </c>
      <c r="E4" s="30" t="s">
        <v>77</v>
      </c>
      <c r="F4" s="24">
        <v>20000000</v>
      </c>
      <c r="G4" s="38">
        <f>F4*0.85</f>
        <v>17000000</v>
      </c>
      <c r="H4" s="40">
        <v>1960000</v>
      </c>
      <c r="I4" s="42">
        <v>12040000</v>
      </c>
      <c r="J4" s="55" t="s">
        <v>78</v>
      </c>
      <c r="K4" s="30" t="s">
        <v>79</v>
      </c>
    </row>
    <row r="5" spans="1:11" ht="139.5" customHeight="1">
      <c r="A5" s="31"/>
      <c r="B5" s="35"/>
      <c r="C5" s="29"/>
      <c r="D5" s="23"/>
      <c r="E5" s="23"/>
      <c r="F5" s="25"/>
      <c r="G5" s="39"/>
      <c r="H5" s="41"/>
      <c r="I5" s="42"/>
      <c r="J5" s="56"/>
      <c r="K5" s="23"/>
    </row>
    <row r="6" spans="1:11" ht="187.5" customHeight="1">
      <c r="A6" s="31">
        <v>2</v>
      </c>
      <c r="B6" s="34" t="s">
        <v>74</v>
      </c>
      <c r="C6" s="36" t="s">
        <v>80</v>
      </c>
      <c r="D6" s="36" t="s">
        <v>81</v>
      </c>
      <c r="E6" s="36" t="s">
        <v>82</v>
      </c>
      <c r="F6" s="26">
        <v>10000000</v>
      </c>
      <c r="G6" s="38">
        <v>8600000</v>
      </c>
      <c r="H6" s="40">
        <v>630000</v>
      </c>
      <c r="I6" s="42">
        <v>3870000</v>
      </c>
      <c r="J6" s="55" t="s">
        <v>83</v>
      </c>
      <c r="K6" s="31" t="s">
        <v>84</v>
      </c>
    </row>
    <row r="7" spans="1:11" ht="42.75" customHeight="1">
      <c r="A7" s="31"/>
      <c r="B7" s="35"/>
      <c r="C7" s="37" t="s">
        <v>57</v>
      </c>
      <c r="D7" s="37" t="s">
        <v>58</v>
      </c>
      <c r="E7" s="37" t="s">
        <v>59</v>
      </c>
      <c r="F7" s="27">
        <v>32000000</v>
      </c>
      <c r="G7" s="39"/>
      <c r="H7" s="41"/>
      <c r="I7" s="42"/>
      <c r="J7" s="56"/>
      <c r="K7" s="31"/>
    </row>
    <row r="8" spans="1:11" ht="339.75" customHeight="1">
      <c r="A8" s="31">
        <v>3</v>
      </c>
      <c r="B8" s="34" t="s">
        <v>74</v>
      </c>
      <c r="C8" s="36" t="s">
        <v>80</v>
      </c>
      <c r="D8" s="36" t="s">
        <v>76</v>
      </c>
      <c r="E8" s="36" t="s">
        <v>85</v>
      </c>
      <c r="F8" s="38">
        <v>45000000</v>
      </c>
      <c r="G8" s="38">
        <v>38700000</v>
      </c>
      <c r="H8" s="40">
        <v>2380000</v>
      </c>
      <c r="I8" s="42">
        <v>14620000</v>
      </c>
      <c r="J8" s="55" t="s">
        <v>86</v>
      </c>
      <c r="K8" s="31" t="s">
        <v>84</v>
      </c>
    </row>
    <row r="9" spans="1:11" ht="73.5" customHeight="1">
      <c r="A9" s="31"/>
      <c r="B9" s="35"/>
      <c r="C9" s="37"/>
      <c r="D9" s="37" t="s">
        <v>58</v>
      </c>
      <c r="E9" s="37" t="s">
        <v>61</v>
      </c>
      <c r="F9" s="39"/>
      <c r="G9" s="39"/>
      <c r="H9" s="41"/>
      <c r="I9" s="42"/>
      <c r="J9" s="56"/>
      <c r="K9" s="31"/>
    </row>
    <row r="10" spans="1:11" ht="122.25" customHeight="1">
      <c r="A10" s="31">
        <v>4</v>
      </c>
      <c r="B10" s="34" t="s">
        <v>74</v>
      </c>
      <c r="C10" s="36" t="s">
        <v>87</v>
      </c>
      <c r="D10" s="36" t="s">
        <v>81</v>
      </c>
      <c r="E10" s="47" t="s">
        <v>88</v>
      </c>
      <c r="F10" s="38">
        <v>13861500</v>
      </c>
      <c r="G10" s="38">
        <v>11920890</v>
      </c>
      <c r="H10" s="40">
        <v>560000</v>
      </c>
      <c r="I10" s="42">
        <v>3440000</v>
      </c>
      <c r="J10" s="55" t="s">
        <v>89</v>
      </c>
      <c r="K10" s="31" t="s">
        <v>84</v>
      </c>
    </row>
    <row r="11" spans="1:11" ht="37.5" customHeight="1">
      <c r="A11" s="31"/>
      <c r="B11" s="35"/>
      <c r="C11" s="37" t="s">
        <v>22</v>
      </c>
      <c r="D11" s="37" t="s">
        <v>58</v>
      </c>
      <c r="E11" s="48" t="s">
        <v>62</v>
      </c>
      <c r="F11" s="39"/>
      <c r="G11" s="39"/>
      <c r="H11" s="41"/>
      <c r="I11" s="42"/>
      <c r="J11" s="56"/>
      <c r="K11" s="31"/>
    </row>
    <row r="12" spans="1:11" ht="43.5" customHeight="1">
      <c r="A12" s="57" t="s">
        <v>90</v>
      </c>
      <c r="B12" s="58"/>
      <c r="C12" s="58"/>
      <c r="D12" s="58"/>
      <c r="E12" s="59"/>
      <c r="F12" s="16">
        <f>SUM(F4:F11)</f>
        <v>120861500</v>
      </c>
      <c r="G12" s="16">
        <f>SUM(G4:G11)</f>
        <v>76220890</v>
      </c>
      <c r="H12" s="16">
        <f>SUM(H4:H11)</f>
        <v>5530000</v>
      </c>
      <c r="I12" s="16">
        <f>SUM(I4:I11)</f>
        <v>33970000</v>
      </c>
      <c r="J12" s="11"/>
      <c r="K12" s="12"/>
    </row>
    <row r="13" spans="1:11" ht="21" customHeight="1">
      <c r="A13" s="57" t="s">
        <v>91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60.75" customHeight="1">
      <c r="A14" s="60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</sheetData>
  <sheetProtection/>
  <mergeCells count="48">
    <mergeCell ref="I4:I5"/>
    <mergeCell ref="J4:J5"/>
    <mergeCell ref="K4:K5"/>
    <mergeCell ref="E6:E7"/>
    <mergeCell ref="A1:K1"/>
    <mergeCell ref="A4:A5"/>
    <mergeCell ref="B4:B5"/>
    <mergeCell ref="C4:C5"/>
    <mergeCell ref="D4:D5"/>
    <mergeCell ref="E4:E5"/>
    <mergeCell ref="F4:F5"/>
    <mergeCell ref="G4:G5"/>
    <mergeCell ref="H4:H5"/>
    <mergeCell ref="A6:A7"/>
    <mergeCell ref="B6:B7"/>
    <mergeCell ref="C6:C7"/>
    <mergeCell ref="D6:D7"/>
    <mergeCell ref="J8:J9"/>
    <mergeCell ref="K8:K9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A13:K13"/>
    <mergeCell ref="A14:K14"/>
    <mergeCell ref="G10:G11"/>
    <mergeCell ref="H10:H11"/>
    <mergeCell ref="I10:I11"/>
    <mergeCell ref="J10:J11"/>
    <mergeCell ref="K10:K11"/>
    <mergeCell ref="A12:E12"/>
    <mergeCell ref="A10:A1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8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820602</cp:lastModifiedBy>
  <cp:lastPrinted>2016-11-04T05:44:26Z</cp:lastPrinted>
  <dcterms:created xsi:type="dcterms:W3CDTF">2016-11-01T03:35:21Z</dcterms:created>
  <dcterms:modified xsi:type="dcterms:W3CDTF">2016-12-05T06:18:18Z</dcterms:modified>
  <cp:category/>
  <cp:version/>
  <cp:contentType/>
  <cp:contentStatus/>
</cp:coreProperties>
</file>